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nzalez\Desktop\balances\Balances 2017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92" i="1"/>
  <c r="F88" i="1"/>
  <c r="F87" i="1" s="1"/>
  <c r="F83" i="1"/>
  <c r="F82" i="1"/>
  <c r="F81" i="1" s="1"/>
  <c r="F75" i="1"/>
  <c r="F73" i="1"/>
  <c r="F71" i="1" s="1"/>
  <c r="F65" i="1"/>
  <c r="F64" i="1"/>
  <c r="F63" i="1" s="1"/>
  <c r="F67" i="1" s="1"/>
  <c r="F77" i="1" s="1"/>
  <c r="F85" i="1" s="1"/>
  <c r="F90" i="1" s="1"/>
  <c r="F95" i="1" s="1"/>
  <c r="F97" i="1" s="1"/>
  <c r="H97" i="1" s="1"/>
  <c r="H56" i="1"/>
  <c r="D46" i="1"/>
  <c r="D45" i="1"/>
  <c r="F44" i="1"/>
  <c r="D42" i="1"/>
  <c r="F41" i="1"/>
  <c r="D39" i="1"/>
  <c r="F38" i="1"/>
  <c r="D36" i="1"/>
  <c r="F35" i="1" s="1"/>
  <c r="D32" i="1"/>
  <c r="F31" i="1"/>
  <c r="D29" i="1"/>
  <c r="D28" i="1"/>
  <c r="D27" i="1"/>
  <c r="F26" i="1"/>
  <c r="D21" i="1"/>
  <c r="D20" i="1"/>
  <c r="F19" i="1"/>
  <c r="D17" i="1"/>
  <c r="D16" i="1"/>
  <c r="D15" i="1"/>
  <c r="D14" i="1"/>
  <c r="D13" i="1"/>
  <c r="D12" i="1"/>
  <c r="D11" i="1"/>
  <c r="D10" i="1"/>
  <c r="D9" i="1"/>
  <c r="F8" i="1" s="1"/>
  <c r="F23" i="1" s="1"/>
  <c r="F48" i="1" l="1"/>
</calcChain>
</file>

<file path=xl/sharedStrings.xml><?xml version="1.0" encoding="utf-8"?>
<sst xmlns="http://schemas.openxmlformats.org/spreadsheetml/2006/main" count="65" uniqueCount="60">
  <si>
    <t>G&amp;T Continental, S.A. de C.V., Casa de Corredores de Bolsa</t>
  </si>
  <si>
    <t>(Compañía Salvadoreña, Subsidiaria de Banco G&amp;T Continental El Salvador, S.A.)</t>
  </si>
  <si>
    <t>BALANCE GENERAL AL 31 DE ENERO DE 2017</t>
  </si>
  <si>
    <t>(Expresado en miles de dólares de los Estados Unidos de América)</t>
  </si>
  <si>
    <t>ACTIVO</t>
  </si>
  <si>
    <t>ACTIVO CORRIENTE</t>
  </si>
  <si>
    <t>EFECTIVO  Y  SUS EQUIVALENTES</t>
  </si>
  <si>
    <t>BANCOS Y OTRAS INSTITUCIONES FINANCIERAS</t>
  </si>
  <si>
    <t>DISPONIBLE RESTRINGIDO</t>
  </si>
  <si>
    <t>INVERSIONES FINANCIERAS</t>
  </si>
  <si>
    <t>CUENTAS Y DOCUMENTOS POR COBRAR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</si>
  <si>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</si>
  <si>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</si>
  <si>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</si>
  <si>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</si>
  <si>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</si>
  <si>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MUEBLES</t>
  </si>
  <si>
    <t>INVERSIONES FINANCIERAS A LARGO PLAZO</t>
  </si>
  <si>
    <t>TOTAL ACTIVOS</t>
  </si>
  <si>
    <t>PASIVO</t>
  </si>
  <si>
    <t>PASIVO CORRIENTE</t>
  </si>
  <si>
    <t>OBLIGACIONES POR OPERACIONES BURSATILES</t>
  </si>
  <si>
    <t>CUENTAS POR PAGAR</t>
  </si>
  <si>
    <t>IMPUESTOS POR PAGAR PROPIOS</t>
  </si>
  <si>
    <t>PASIVO NO CORRIENTE</t>
  </si>
  <si>
    <t>ESTIMACION PARA OBLIGACIONES LABORALES</t>
  </si>
  <si>
    <t>PATRIMONIO NETO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</si>
  <si>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</si>
  <si>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</si>
  <si>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</si>
  <si>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</si>
  <si>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</si>
  <si>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</si>
  <si>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</si>
  <si>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</si>
  <si>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TOTAL PASIVO Y PATRIMONIO</t>
  </si>
  <si>
    <t>ESTADO DE RESULTADOS AL 31 DE ENERO DE 2017</t>
  </si>
  <si>
    <t>INGRESOS</t>
  </si>
  <si>
    <t>INGRESOS DE OPERACION</t>
  </si>
  <si>
    <t>INGRESOS POR SERVICIOS BURSATILES</t>
  </si>
  <si>
    <t>INGRESOS DIVERSOS</t>
  </si>
  <si>
    <t>TOTAL DE INGRESOS DE OPERACION</t>
  </si>
  <si>
    <t>GASTOS</t>
  </si>
  <si>
    <t>GASTOS DE OPERACION</t>
  </si>
  <si>
    <t xml:space="preserve">GASTOS GENERALES DE ADMINISTRACION Y DE PERSONAL </t>
  </si>
  <si>
    <t xml:space="preserve">DE OPERACIONES BURSATILES </t>
  </si>
  <si>
    <t xml:space="preserve">GASTOS POR DEPRECIACION AMORTIZACION Y DETERIORO  </t>
  </si>
  <si>
    <t>POR OPERACIONES CORRIENTES</t>
  </si>
  <si>
    <t>RESULTADOS DE OPERACION</t>
  </si>
  <si>
    <t>MAS</t>
  </si>
  <si>
    <t>INGRESOS FINANCIEROS</t>
  </si>
  <si>
    <t>INGRESOS POR INVERSIONES FINANCIERAS</t>
  </si>
  <si>
    <t>OTROS INGRESOS FINANCIEROS</t>
  </si>
  <si>
    <t>UTILIDAD(PERDIDA) ANTES DE INTERESES E IMPUESTOS</t>
  </si>
  <si>
    <t>GASTOS FINANCIEROS</t>
  </si>
  <si>
    <t>GASTOS DE OPERACION POR INVERSIONES PROPIAS</t>
  </si>
  <si>
    <t>UTILIDAD DESPUES DE INTERESES Y ANTES DE IMPUESTOS</t>
  </si>
  <si>
    <t>IMPUESTO SOBRE LA RENTA</t>
  </si>
  <si>
    <t>UTILIDAD ORDINARIA DESPUES IMPUESTOS</t>
  </si>
  <si>
    <t>UTILIDAD(PERDIDA)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</si>
</sst>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 vertical="center"/>
    </xf>
    <xf numFmtId="43" fontId="3" fillId="0" borderId="0" xfId="1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/>
    <xf numFmtId="44" fontId="3" fillId="0" borderId="0" xfId="2" applyFont="1"/>
    <xf numFmtId="0" fontId="3" fillId="0" borderId="0" xfId="0" applyFont="1" applyAlignment="1">
      <alignment horizontal="left"/>
    </xf>
    <xf numFmtId="44" fontId="5" fillId="0" borderId="0" xfId="2" applyFont="1"/>
    <xf numFmtId="44" fontId="5" fillId="0" borderId="2" xfId="2" applyFont="1" applyBorder="1"/>
    <xf numFmtId="44" fontId="3" fillId="0" borderId="0" xfId="0" applyNumberFormat="1" applyFont="1"/>
    <xf numFmtId="44" fontId="3" fillId="0" borderId="0" xfId="2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AL%2031%20de%20enero%20de%202017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GEN01"/>
      <sheetName val="MILES "/>
    </sheetNames>
    <sheetDataSet>
      <sheetData sheetId="0">
        <row r="7">
          <cell r="C7">
            <v>100</v>
          </cell>
        </row>
        <row r="8">
          <cell r="C8">
            <v>516728.23</v>
          </cell>
        </row>
        <row r="9">
          <cell r="C9">
            <v>1204.3800000000001</v>
          </cell>
        </row>
        <row r="10">
          <cell r="C10">
            <v>1051682.26</v>
          </cell>
        </row>
        <row r="11">
          <cell r="C11">
            <v>10060.459999999999</v>
          </cell>
        </row>
        <row r="12">
          <cell r="C12">
            <v>200</v>
          </cell>
        </row>
        <row r="13">
          <cell r="C13">
            <v>6682.5</v>
          </cell>
        </row>
        <row r="14">
          <cell r="C14">
            <v>6192.7</v>
          </cell>
        </row>
        <row r="15">
          <cell r="C15">
            <v>79621.259999999995</v>
          </cell>
        </row>
        <row r="17">
          <cell r="C17">
            <v>756.7</v>
          </cell>
        </row>
        <row r="18">
          <cell r="C18">
            <v>3200</v>
          </cell>
        </row>
        <row r="24">
          <cell r="C24">
            <v>682000</v>
          </cell>
        </row>
        <row r="25">
          <cell r="C25">
            <v>17509.87</v>
          </cell>
        </row>
        <row r="26">
          <cell r="C26">
            <v>35729.75</v>
          </cell>
        </row>
        <row r="29">
          <cell r="C29">
            <v>2004.9</v>
          </cell>
        </row>
        <row r="33">
          <cell r="C33">
            <v>700000</v>
          </cell>
        </row>
        <row r="36">
          <cell r="C36">
            <v>91106.12</v>
          </cell>
        </row>
        <row r="39">
          <cell r="C39">
            <v>-85345.47</v>
          </cell>
        </row>
        <row r="42">
          <cell r="C42">
            <v>232610.46</v>
          </cell>
        </row>
        <row r="43">
          <cell r="C43">
            <v>812.86</v>
          </cell>
        </row>
        <row r="54">
          <cell r="E54">
            <v>10107.07</v>
          </cell>
        </row>
        <row r="55">
          <cell r="E55">
            <v>2616.9499999999998</v>
          </cell>
        </row>
        <row r="62">
          <cell r="E62">
            <v>17947.61</v>
          </cell>
        </row>
        <row r="63">
          <cell r="E63">
            <v>29.46</v>
          </cell>
        </row>
        <row r="70">
          <cell r="E70">
            <v>6457.1</v>
          </cell>
        </row>
        <row r="71">
          <cell r="E71">
            <v>1847.32</v>
          </cell>
        </row>
        <row r="76">
          <cell r="E76">
            <v>1988.98</v>
          </cell>
        </row>
        <row r="81">
          <cell r="E81">
            <v>249.53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8"/>
  <sheetViews>
    <sheetView tabSelected="1" workbookViewId="0">
      <selection activeCell="J32" sqref="J32"/>
    </sheetView>
  </sheetViews>
  <sheetFormatPr baseColWidth="10" defaultRowHeight="12.75" x14ac:dyDescent="0.2"/>
  <cols>
    <col min="1" max="1" width="2" style="3" customWidth="1"/>
    <col min="2" max="2" width="5.140625" style="12" customWidth="1"/>
    <col min="3" max="3" width="54" style="3" bestFit="1" customWidth="1"/>
    <col min="4" max="4" width="11" style="11" customWidth="1"/>
    <col min="5" max="5" width="2" style="11" customWidth="1"/>
    <col min="6" max="6" width="10.5703125" style="11" bestFit="1" customWidth="1"/>
    <col min="7" max="7" width="11.42578125" style="2"/>
    <col min="8" max="256" width="11.42578125" style="3"/>
    <col min="257" max="257" width="2" style="3" customWidth="1"/>
    <col min="258" max="258" width="5.140625" style="3" customWidth="1"/>
    <col min="259" max="259" width="54" style="3" bestFit="1" customWidth="1"/>
    <col min="260" max="260" width="11" style="3" customWidth="1"/>
    <col min="261" max="261" width="2" style="3" customWidth="1"/>
    <col min="262" max="262" width="10.5703125" style="3" bestFit="1" customWidth="1"/>
    <col min="263" max="512" width="11.42578125" style="3"/>
    <col min="513" max="513" width="2" style="3" customWidth="1"/>
    <col min="514" max="514" width="5.140625" style="3" customWidth="1"/>
    <col min="515" max="515" width="54" style="3" bestFit="1" customWidth="1"/>
    <col min="516" max="516" width="11" style="3" customWidth="1"/>
    <col min="517" max="517" width="2" style="3" customWidth="1"/>
    <col min="518" max="518" width="10.5703125" style="3" bestFit="1" customWidth="1"/>
    <col min="519" max="768" width="11.42578125" style="3"/>
    <col min="769" max="769" width="2" style="3" customWidth="1"/>
    <col min="770" max="770" width="5.140625" style="3" customWidth="1"/>
    <col min="771" max="771" width="54" style="3" bestFit="1" customWidth="1"/>
    <col min="772" max="772" width="11" style="3" customWidth="1"/>
    <col min="773" max="773" width="2" style="3" customWidth="1"/>
    <col min="774" max="774" width="10.5703125" style="3" bestFit="1" customWidth="1"/>
    <col min="775" max="1024" width="11.42578125" style="3"/>
    <col min="1025" max="1025" width="2" style="3" customWidth="1"/>
    <col min="1026" max="1026" width="5.140625" style="3" customWidth="1"/>
    <col min="1027" max="1027" width="54" style="3" bestFit="1" customWidth="1"/>
    <col min="1028" max="1028" width="11" style="3" customWidth="1"/>
    <col min="1029" max="1029" width="2" style="3" customWidth="1"/>
    <col min="1030" max="1030" width="10.5703125" style="3" bestFit="1" customWidth="1"/>
    <col min="1031" max="1280" width="11.42578125" style="3"/>
    <col min="1281" max="1281" width="2" style="3" customWidth="1"/>
    <col min="1282" max="1282" width="5.140625" style="3" customWidth="1"/>
    <col min="1283" max="1283" width="54" style="3" bestFit="1" customWidth="1"/>
    <col min="1284" max="1284" width="11" style="3" customWidth="1"/>
    <col min="1285" max="1285" width="2" style="3" customWidth="1"/>
    <col min="1286" max="1286" width="10.5703125" style="3" bestFit="1" customWidth="1"/>
    <col min="1287" max="1536" width="11.42578125" style="3"/>
    <col min="1537" max="1537" width="2" style="3" customWidth="1"/>
    <col min="1538" max="1538" width="5.140625" style="3" customWidth="1"/>
    <col min="1539" max="1539" width="54" style="3" bestFit="1" customWidth="1"/>
    <col min="1540" max="1540" width="11" style="3" customWidth="1"/>
    <col min="1541" max="1541" width="2" style="3" customWidth="1"/>
    <col min="1542" max="1542" width="10.5703125" style="3" bestFit="1" customWidth="1"/>
    <col min="1543" max="1792" width="11.42578125" style="3"/>
    <col min="1793" max="1793" width="2" style="3" customWidth="1"/>
    <col min="1794" max="1794" width="5.140625" style="3" customWidth="1"/>
    <col min="1795" max="1795" width="54" style="3" bestFit="1" customWidth="1"/>
    <col min="1796" max="1796" width="11" style="3" customWidth="1"/>
    <col min="1797" max="1797" width="2" style="3" customWidth="1"/>
    <col min="1798" max="1798" width="10.5703125" style="3" bestFit="1" customWidth="1"/>
    <col min="1799" max="2048" width="11.42578125" style="3"/>
    <col min="2049" max="2049" width="2" style="3" customWidth="1"/>
    <col min="2050" max="2050" width="5.140625" style="3" customWidth="1"/>
    <col min="2051" max="2051" width="54" style="3" bestFit="1" customWidth="1"/>
    <col min="2052" max="2052" width="11" style="3" customWidth="1"/>
    <col min="2053" max="2053" width="2" style="3" customWidth="1"/>
    <col min="2054" max="2054" width="10.5703125" style="3" bestFit="1" customWidth="1"/>
    <col min="2055" max="2304" width="11.42578125" style="3"/>
    <col min="2305" max="2305" width="2" style="3" customWidth="1"/>
    <col min="2306" max="2306" width="5.140625" style="3" customWidth="1"/>
    <col min="2307" max="2307" width="54" style="3" bestFit="1" customWidth="1"/>
    <col min="2308" max="2308" width="11" style="3" customWidth="1"/>
    <col min="2309" max="2309" width="2" style="3" customWidth="1"/>
    <col min="2310" max="2310" width="10.5703125" style="3" bestFit="1" customWidth="1"/>
    <col min="2311" max="2560" width="11.42578125" style="3"/>
    <col min="2561" max="2561" width="2" style="3" customWidth="1"/>
    <col min="2562" max="2562" width="5.140625" style="3" customWidth="1"/>
    <col min="2563" max="2563" width="54" style="3" bestFit="1" customWidth="1"/>
    <col min="2564" max="2564" width="11" style="3" customWidth="1"/>
    <col min="2565" max="2565" width="2" style="3" customWidth="1"/>
    <col min="2566" max="2566" width="10.5703125" style="3" bestFit="1" customWidth="1"/>
    <col min="2567" max="2816" width="11.42578125" style="3"/>
    <col min="2817" max="2817" width="2" style="3" customWidth="1"/>
    <col min="2818" max="2818" width="5.140625" style="3" customWidth="1"/>
    <col min="2819" max="2819" width="54" style="3" bestFit="1" customWidth="1"/>
    <col min="2820" max="2820" width="11" style="3" customWidth="1"/>
    <col min="2821" max="2821" width="2" style="3" customWidth="1"/>
    <col min="2822" max="2822" width="10.5703125" style="3" bestFit="1" customWidth="1"/>
    <col min="2823" max="3072" width="11.42578125" style="3"/>
    <col min="3073" max="3073" width="2" style="3" customWidth="1"/>
    <col min="3074" max="3074" width="5.140625" style="3" customWidth="1"/>
    <col min="3075" max="3075" width="54" style="3" bestFit="1" customWidth="1"/>
    <col min="3076" max="3076" width="11" style="3" customWidth="1"/>
    <col min="3077" max="3077" width="2" style="3" customWidth="1"/>
    <col min="3078" max="3078" width="10.5703125" style="3" bestFit="1" customWidth="1"/>
    <col min="3079" max="3328" width="11.42578125" style="3"/>
    <col min="3329" max="3329" width="2" style="3" customWidth="1"/>
    <col min="3330" max="3330" width="5.140625" style="3" customWidth="1"/>
    <col min="3331" max="3331" width="54" style="3" bestFit="1" customWidth="1"/>
    <col min="3332" max="3332" width="11" style="3" customWidth="1"/>
    <col min="3333" max="3333" width="2" style="3" customWidth="1"/>
    <col min="3334" max="3334" width="10.5703125" style="3" bestFit="1" customWidth="1"/>
    <col min="3335" max="3584" width="11.42578125" style="3"/>
    <col min="3585" max="3585" width="2" style="3" customWidth="1"/>
    <col min="3586" max="3586" width="5.140625" style="3" customWidth="1"/>
    <col min="3587" max="3587" width="54" style="3" bestFit="1" customWidth="1"/>
    <col min="3588" max="3588" width="11" style="3" customWidth="1"/>
    <col min="3589" max="3589" width="2" style="3" customWidth="1"/>
    <col min="3590" max="3590" width="10.5703125" style="3" bestFit="1" customWidth="1"/>
    <col min="3591" max="3840" width="11.42578125" style="3"/>
    <col min="3841" max="3841" width="2" style="3" customWidth="1"/>
    <col min="3842" max="3842" width="5.140625" style="3" customWidth="1"/>
    <col min="3843" max="3843" width="54" style="3" bestFit="1" customWidth="1"/>
    <col min="3844" max="3844" width="11" style="3" customWidth="1"/>
    <col min="3845" max="3845" width="2" style="3" customWidth="1"/>
    <col min="3846" max="3846" width="10.5703125" style="3" bestFit="1" customWidth="1"/>
    <col min="3847" max="4096" width="11.42578125" style="3"/>
    <col min="4097" max="4097" width="2" style="3" customWidth="1"/>
    <col min="4098" max="4098" width="5.140625" style="3" customWidth="1"/>
    <col min="4099" max="4099" width="54" style="3" bestFit="1" customWidth="1"/>
    <col min="4100" max="4100" width="11" style="3" customWidth="1"/>
    <col min="4101" max="4101" width="2" style="3" customWidth="1"/>
    <col min="4102" max="4102" width="10.5703125" style="3" bestFit="1" customWidth="1"/>
    <col min="4103" max="4352" width="11.42578125" style="3"/>
    <col min="4353" max="4353" width="2" style="3" customWidth="1"/>
    <col min="4354" max="4354" width="5.140625" style="3" customWidth="1"/>
    <col min="4355" max="4355" width="54" style="3" bestFit="1" customWidth="1"/>
    <col min="4356" max="4356" width="11" style="3" customWidth="1"/>
    <col min="4357" max="4357" width="2" style="3" customWidth="1"/>
    <col min="4358" max="4358" width="10.5703125" style="3" bestFit="1" customWidth="1"/>
    <col min="4359" max="4608" width="11.42578125" style="3"/>
    <col min="4609" max="4609" width="2" style="3" customWidth="1"/>
    <col min="4610" max="4610" width="5.140625" style="3" customWidth="1"/>
    <col min="4611" max="4611" width="54" style="3" bestFit="1" customWidth="1"/>
    <col min="4612" max="4612" width="11" style="3" customWidth="1"/>
    <col min="4613" max="4613" width="2" style="3" customWidth="1"/>
    <col min="4614" max="4614" width="10.5703125" style="3" bestFit="1" customWidth="1"/>
    <col min="4615" max="4864" width="11.42578125" style="3"/>
    <col min="4865" max="4865" width="2" style="3" customWidth="1"/>
    <col min="4866" max="4866" width="5.140625" style="3" customWidth="1"/>
    <col min="4867" max="4867" width="54" style="3" bestFit="1" customWidth="1"/>
    <col min="4868" max="4868" width="11" style="3" customWidth="1"/>
    <col min="4869" max="4869" width="2" style="3" customWidth="1"/>
    <col min="4870" max="4870" width="10.5703125" style="3" bestFit="1" customWidth="1"/>
    <col min="4871" max="5120" width="11.42578125" style="3"/>
    <col min="5121" max="5121" width="2" style="3" customWidth="1"/>
    <col min="5122" max="5122" width="5.140625" style="3" customWidth="1"/>
    <col min="5123" max="5123" width="54" style="3" bestFit="1" customWidth="1"/>
    <col min="5124" max="5124" width="11" style="3" customWidth="1"/>
    <col min="5125" max="5125" width="2" style="3" customWidth="1"/>
    <col min="5126" max="5126" width="10.5703125" style="3" bestFit="1" customWidth="1"/>
    <col min="5127" max="5376" width="11.42578125" style="3"/>
    <col min="5377" max="5377" width="2" style="3" customWidth="1"/>
    <col min="5378" max="5378" width="5.140625" style="3" customWidth="1"/>
    <col min="5379" max="5379" width="54" style="3" bestFit="1" customWidth="1"/>
    <col min="5380" max="5380" width="11" style="3" customWidth="1"/>
    <col min="5381" max="5381" width="2" style="3" customWidth="1"/>
    <col min="5382" max="5382" width="10.5703125" style="3" bestFit="1" customWidth="1"/>
    <col min="5383" max="5632" width="11.42578125" style="3"/>
    <col min="5633" max="5633" width="2" style="3" customWidth="1"/>
    <col min="5634" max="5634" width="5.140625" style="3" customWidth="1"/>
    <col min="5635" max="5635" width="54" style="3" bestFit="1" customWidth="1"/>
    <col min="5636" max="5636" width="11" style="3" customWidth="1"/>
    <col min="5637" max="5637" width="2" style="3" customWidth="1"/>
    <col min="5638" max="5638" width="10.5703125" style="3" bestFit="1" customWidth="1"/>
    <col min="5639" max="5888" width="11.42578125" style="3"/>
    <col min="5889" max="5889" width="2" style="3" customWidth="1"/>
    <col min="5890" max="5890" width="5.140625" style="3" customWidth="1"/>
    <col min="5891" max="5891" width="54" style="3" bestFit="1" customWidth="1"/>
    <col min="5892" max="5892" width="11" style="3" customWidth="1"/>
    <col min="5893" max="5893" width="2" style="3" customWidth="1"/>
    <col min="5894" max="5894" width="10.5703125" style="3" bestFit="1" customWidth="1"/>
    <col min="5895" max="6144" width="11.42578125" style="3"/>
    <col min="6145" max="6145" width="2" style="3" customWidth="1"/>
    <col min="6146" max="6146" width="5.140625" style="3" customWidth="1"/>
    <col min="6147" max="6147" width="54" style="3" bestFit="1" customWidth="1"/>
    <col min="6148" max="6148" width="11" style="3" customWidth="1"/>
    <col min="6149" max="6149" width="2" style="3" customWidth="1"/>
    <col min="6150" max="6150" width="10.5703125" style="3" bestFit="1" customWidth="1"/>
    <col min="6151" max="6400" width="11.42578125" style="3"/>
    <col min="6401" max="6401" width="2" style="3" customWidth="1"/>
    <col min="6402" max="6402" width="5.140625" style="3" customWidth="1"/>
    <col min="6403" max="6403" width="54" style="3" bestFit="1" customWidth="1"/>
    <col min="6404" max="6404" width="11" style="3" customWidth="1"/>
    <col min="6405" max="6405" width="2" style="3" customWidth="1"/>
    <col min="6406" max="6406" width="10.5703125" style="3" bestFit="1" customWidth="1"/>
    <col min="6407" max="6656" width="11.42578125" style="3"/>
    <col min="6657" max="6657" width="2" style="3" customWidth="1"/>
    <col min="6658" max="6658" width="5.140625" style="3" customWidth="1"/>
    <col min="6659" max="6659" width="54" style="3" bestFit="1" customWidth="1"/>
    <col min="6660" max="6660" width="11" style="3" customWidth="1"/>
    <col min="6661" max="6661" width="2" style="3" customWidth="1"/>
    <col min="6662" max="6662" width="10.5703125" style="3" bestFit="1" customWidth="1"/>
    <col min="6663" max="6912" width="11.42578125" style="3"/>
    <col min="6913" max="6913" width="2" style="3" customWidth="1"/>
    <col min="6914" max="6914" width="5.140625" style="3" customWidth="1"/>
    <col min="6915" max="6915" width="54" style="3" bestFit="1" customWidth="1"/>
    <col min="6916" max="6916" width="11" style="3" customWidth="1"/>
    <col min="6917" max="6917" width="2" style="3" customWidth="1"/>
    <col min="6918" max="6918" width="10.5703125" style="3" bestFit="1" customWidth="1"/>
    <col min="6919" max="7168" width="11.42578125" style="3"/>
    <col min="7169" max="7169" width="2" style="3" customWidth="1"/>
    <col min="7170" max="7170" width="5.140625" style="3" customWidth="1"/>
    <col min="7171" max="7171" width="54" style="3" bestFit="1" customWidth="1"/>
    <col min="7172" max="7172" width="11" style="3" customWidth="1"/>
    <col min="7173" max="7173" width="2" style="3" customWidth="1"/>
    <col min="7174" max="7174" width="10.5703125" style="3" bestFit="1" customWidth="1"/>
    <col min="7175" max="7424" width="11.42578125" style="3"/>
    <col min="7425" max="7425" width="2" style="3" customWidth="1"/>
    <col min="7426" max="7426" width="5.140625" style="3" customWidth="1"/>
    <col min="7427" max="7427" width="54" style="3" bestFit="1" customWidth="1"/>
    <col min="7428" max="7428" width="11" style="3" customWidth="1"/>
    <col min="7429" max="7429" width="2" style="3" customWidth="1"/>
    <col min="7430" max="7430" width="10.5703125" style="3" bestFit="1" customWidth="1"/>
    <col min="7431" max="7680" width="11.42578125" style="3"/>
    <col min="7681" max="7681" width="2" style="3" customWidth="1"/>
    <col min="7682" max="7682" width="5.140625" style="3" customWidth="1"/>
    <col min="7683" max="7683" width="54" style="3" bestFit="1" customWidth="1"/>
    <col min="7684" max="7684" width="11" style="3" customWidth="1"/>
    <col min="7685" max="7685" width="2" style="3" customWidth="1"/>
    <col min="7686" max="7686" width="10.5703125" style="3" bestFit="1" customWidth="1"/>
    <col min="7687" max="7936" width="11.42578125" style="3"/>
    <col min="7937" max="7937" width="2" style="3" customWidth="1"/>
    <col min="7938" max="7938" width="5.140625" style="3" customWidth="1"/>
    <col min="7939" max="7939" width="54" style="3" bestFit="1" customWidth="1"/>
    <col min="7940" max="7940" width="11" style="3" customWidth="1"/>
    <col min="7941" max="7941" width="2" style="3" customWidth="1"/>
    <col min="7942" max="7942" width="10.5703125" style="3" bestFit="1" customWidth="1"/>
    <col min="7943" max="8192" width="11.42578125" style="3"/>
    <col min="8193" max="8193" width="2" style="3" customWidth="1"/>
    <col min="8194" max="8194" width="5.140625" style="3" customWidth="1"/>
    <col min="8195" max="8195" width="54" style="3" bestFit="1" customWidth="1"/>
    <col min="8196" max="8196" width="11" style="3" customWidth="1"/>
    <col min="8197" max="8197" width="2" style="3" customWidth="1"/>
    <col min="8198" max="8198" width="10.5703125" style="3" bestFit="1" customWidth="1"/>
    <col min="8199" max="8448" width="11.42578125" style="3"/>
    <col min="8449" max="8449" width="2" style="3" customWidth="1"/>
    <col min="8450" max="8450" width="5.140625" style="3" customWidth="1"/>
    <col min="8451" max="8451" width="54" style="3" bestFit="1" customWidth="1"/>
    <col min="8452" max="8452" width="11" style="3" customWidth="1"/>
    <col min="8453" max="8453" width="2" style="3" customWidth="1"/>
    <col min="8454" max="8454" width="10.5703125" style="3" bestFit="1" customWidth="1"/>
    <col min="8455" max="8704" width="11.42578125" style="3"/>
    <col min="8705" max="8705" width="2" style="3" customWidth="1"/>
    <col min="8706" max="8706" width="5.140625" style="3" customWidth="1"/>
    <col min="8707" max="8707" width="54" style="3" bestFit="1" customWidth="1"/>
    <col min="8708" max="8708" width="11" style="3" customWidth="1"/>
    <col min="8709" max="8709" width="2" style="3" customWidth="1"/>
    <col min="8710" max="8710" width="10.5703125" style="3" bestFit="1" customWidth="1"/>
    <col min="8711" max="8960" width="11.42578125" style="3"/>
    <col min="8961" max="8961" width="2" style="3" customWidth="1"/>
    <col min="8962" max="8962" width="5.140625" style="3" customWidth="1"/>
    <col min="8963" max="8963" width="54" style="3" bestFit="1" customWidth="1"/>
    <col min="8964" max="8964" width="11" style="3" customWidth="1"/>
    <col min="8965" max="8965" width="2" style="3" customWidth="1"/>
    <col min="8966" max="8966" width="10.5703125" style="3" bestFit="1" customWidth="1"/>
    <col min="8967" max="9216" width="11.42578125" style="3"/>
    <col min="9217" max="9217" width="2" style="3" customWidth="1"/>
    <col min="9218" max="9218" width="5.140625" style="3" customWidth="1"/>
    <col min="9219" max="9219" width="54" style="3" bestFit="1" customWidth="1"/>
    <col min="9220" max="9220" width="11" style="3" customWidth="1"/>
    <col min="9221" max="9221" width="2" style="3" customWidth="1"/>
    <col min="9222" max="9222" width="10.5703125" style="3" bestFit="1" customWidth="1"/>
    <col min="9223" max="9472" width="11.42578125" style="3"/>
    <col min="9473" max="9473" width="2" style="3" customWidth="1"/>
    <col min="9474" max="9474" width="5.140625" style="3" customWidth="1"/>
    <col min="9475" max="9475" width="54" style="3" bestFit="1" customWidth="1"/>
    <col min="9476" max="9476" width="11" style="3" customWidth="1"/>
    <col min="9477" max="9477" width="2" style="3" customWidth="1"/>
    <col min="9478" max="9478" width="10.5703125" style="3" bestFit="1" customWidth="1"/>
    <col min="9479" max="9728" width="11.42578125" style="3"/>
    <col min="9729" max="9729" width="2" style="3" customWidth="1"/>
    <col min="9730" max="9730" width="5.140625" style="3" customWidth="1"/>
    <col min="9731" max="9731" width="54" style="3" bestFit="1" customWidth="1"/>
    <col min="9732" max="9732" width="11" style="3" customWidth="1"/>
    <col min="9733" max="9733" width="2" style="3" customWidth="1"/>
    <col min="9734" max="9734" width="10.5703125" style="3" bestFit="1" customWidth="1"/>
    <col min="9735" max="9984" width="11.42578125" style="3"/>
    <col min="9985" max="9985" width="2" style="3" customWidth="1"/>
    <col min="9986" max="9986" width="5.140625" style="3" customWidth="1"/>
    <col min="9987" max="9987" width="54" style="3" bestFit="1" customWidth="1"/>
    <col min="9988" max="9988" width="11" style="3" customWidth="1"/>
    <col min="9989" max="9989" width="2" style="3" customWidth="1"/>
    <col min="9990" max="9990" width="10.5703125" style="3" bestFit="1" customWidth="1"/>
    <col min="9991" max="10240" width="11.42578125" style="3"/>
    <col min="10241" max="10241" width="2" style="3" customWidth="1"/>
    <col min="10242" max="10242" width="5.140625" style="3" customWidth="1"/>
    <col min="10243" max="10243" width="54" style="3" bestFit="1" customWidth="1"/>
    <col min="10244" max="10244" width="11" style="3" customWidth="1"/>
    <col min="10245" max="10245" width="2" style="3" customWidth="1"/>
    <col min="10246" max="10246" width="10.5703125" style="3" bestFit="1" customWidth="1"/>
    <col min="10247" max="10496" width="11.42578125" style="3"/>
    <col min="10497" max="10497" width="2" style="3" customWidth="1"/>
    <col min="10498" max="10498" width="5.140625" style="3" customWidth="1"/>
    <col min="10499" max="10499" width="54" style="3" bestFit="1" customWidth="1"/>
    <col min="10500" max="10500" width="11" style="3" customWidth="1"/>
    <col min="10501" max="10501" width="2" style="3" customWidth="1"/>
    <col min="10502" max="10502" width="10.5703125" style="3" bestFit="1" customWidth="1"/>
    <col min="10503" max="10752" width="11.42578125" style="3"/>
    <col min="10753" max="10753" width="2" style="3" customWidth="1"/>
    <col min="10754" max="10754" width="5.140625" style="3" customWidth="1"/>
    <col min="10755" max="10755" width="54" style="3" bestFit="1" customWidth="1"/>
    <col min="10756" max="10756" width="11" style="3" customWidth="1"/>
    <col min="10757" max="10757" width="2" style="3" customWidth="1"/>
    <col min="10758" max="10758" width="10.5703125" style="3" bestFit="1" customWidth="1"/>
    <col min="10759" max="11008" width="11.42578125" style="3"/>
    <col min="11009" max="11009" width="2" style="3" customWidth="1"/>
    <col min="11010" max="11010" width="5.140625" style="3" customWidth="1"/>
    <col min="11011" max="11011" width="54" style="3" bestFit="1" customWidth="1"/>
    <col min="11012" max="11012" width="11" style="3" customWidth="1"/>
    <col min="11013" max="11013" width="2" style="3" customWidth="1"/>
    <col min="11014" max="11014" width="10.5703125" style="3" bestFit="1" customWidth="1"/>
    <col min="11015" max="11264" width="11.42578125" style="3"/>
    <col min="11265" max="11265" width="2" style="3" customWidth="1"/>
    <col min="11266" max="11266" width="5.140625" style="3" customWidth="1"/>
    <col min="11267" max="11267" width="54" style="3" bestFit="1" customWidth="1"/>
    <col min="11268" max="11268" width="11" style="3" customWidth="1"/>
    <col min="11269" max="11269" width="2" style="3" customWidth="1"/>
    <col min="11270" max="11270" width="10.5703125" style="3" bestFit="1" customWidth="1"/>
    <col min="11271" max="11520" width="11.42578125" style="3"/>
    <col min="11521" max="11521" width="2" style="3" customWidth="1"/>
    <col min="11522" max="11522" width="5.140625" style="3" customWidth="1"/>
    <col min="11523" max="11523" width="54" style="3" bestFit="1" customWidth="1"/>
    <col min="11524" max="11524" width="11" style="3" customWidth="1"/>
    <col min="11525" max="11525" width="2" style="3" customWidth="1"/>
    <col min="11526" max="11526" width="10.5703125" style="3" bestFit="1" customWidth="1"/>
    <col min="11527" max="11776" width="11.42578125" style="3"/>
    <col min="11777" max="11777" width="2" style="3" customWidth="1"/>
    <col min="11778" max="11778" width="5.140625" style="3" customWidth="1"/>
    <col min="11779" max="11779" width="54" style="3" bestFit="1" customWidth="1"/>
    <col min="11780" max="11780" width="11" style="3" customWidth="1"/>
    <col min="11781" max="11781" width="2" style="3" customWidth="1"/>
    <col min="11782" max="11782" width="10.5703125" style="3" bestFit="1" customWidth="1"/>
    <col min="11783" max="12032" width="11.42578125" style="3"/>
    <col min="12033" max="12033" width="2" style="3" customWidth="1"/>
    <col min="12034" max="12034" width="5.140625" style="3" customWidth="1"/>
    <col min="12035" max="12035" width="54" style="3" bestFit="1" customWidth="1"/>
    <col min="12036" max="12036" width="11" style="3" customWidth="1"/>
    <col min="12037" max="12037" width="2" style="3" customWidth="1"/>
    <col min="12038" max="12038" width="10.5703125" style="3" bestFit="1" customWidth="1"/>
    <col min="12039" max="12288" width="11.42578125" style="3"/>
    <col min="12289" max="12289" width="2" style="3" customWidth="1"/>
    <col min="12290" max="12290" width="5.140625" style="3" customWidth="1"/>
    <col min="12291" max="12291" width="54" style="3" bestFit="1" customWidth="1"/>
    <col min="12292" max="12292" width="11" style="3" customWidth="1"/>
    <col min="12293" max="12293" width="2" style="3" customWidth="1"/>
    <col min="12294" max="12294" width="10.5703125" style="3" bestFit="1" customWidth="1"/>
    <col min="12295" max="12544" width="11.42578125" style="3"/>
    <col min="12545" max="12545" width="2" style="3" customWidth="1"/>
    <col min="12546" max="12546" width="5.140625" style="3" customWidth="1"/>
    <col min="12547" max="12547" width="54" style="3" bestFit="1" customWidth="1"/>
    <col min="12548" max="12548" width="11" style="3" customWidth="1"/>
    <col min="12549" max="12549" width="2" style="3" customWidth="1"/>
    <col min="12550" max="12550" width="10.5703125" style="3" bestFit="1" customWidth="1"/>
    <col min="12551" max="12800" width="11.42578125" style="3"/>
    <col min="12801" max="12801" width="2" style="3" customWidth="1"/>
    <col min="12802" max="12802" width="5.140625" style="3" customWidth="1"/>
    <col min="12803" max="12803" width="54" style="3" bestFit="1" customWidth="1"/>
    <col min="12804" max="12804" width="11" style="3" customWidth="1"/>
    <col min="12805" max="12805" width="2" style="3" customWidth="1"/>
    <col min="12806" max="12806" width="10.5703125" style="3" bestFit="1" customWidth="1"/>
    <col min="12807" max="13056" width="11.42578125" style="3"/>
    <col min="13057" max="13057" width="2" style="3" customWidth="1"/>
    <col min="13058" max="13058" width="5.140625" style="3" customWidth="1"/>
    <col min="13059" max="13059" width="54" style="3" bestFit="1" customWidth="1"/>
    <col min="13060" max="13060" width="11" style="3" customWidth="1"/>
    <col min="13061" max="13061" width="2" style="3" customWidth="1"/>
    <col min="13062" max="13062" width="10.5703125" style="3" bestFit="1" customWidth="1"/>
    <col min="13063" max="13312" width="11.42578125" style="3"/>
    <col min="13313" max="13313" width="2" style="3" customWidth="1"/>
    <col min="13314" max="13314" width="5.140625" style="3" customWidth="1"/>
    <col min="13315" max="13315" width="54" style="3" bestFit="1" customWidth="1"/>
    <col min="13316" max="13316" width="11" style="3" customWidth="1"/>
    <col min="13317" max="13317" width="2" style="3" customWidth="1"/>
    <col min="13318" max="13318" width="10.5703125" style="3" bestFit="1" customWidth="1"/>
    <col min="13319" max="13568" width="11.42578125" style="3"/>
    <col min="13569" max="13569" width="2" style="3" customWidth="1"/>
    <col min="13570" max="13570" width="5.140625" style="3" customWidth="1"/>
    <col min="13571" max="13571" width="54" style="3" bestFit="1" customWidth="1"/>
    <col min="13572" max="13572" width="11" style="3" customWidth="1"/>
    <col min="13573" max="13573" width="2" style="3" customWidth="1"/>
    <col min="13574" max="13574" width="10.5703125" style="3" bestFit="1" customWidth="1"/>
    <col min="13575" max="13824" width="11.42578125" style="3"/>
    <col min="13825" max="13825" width="2" style="3" customWidth="1"/>
    <col min="13826" max="13826" width="5.140625" style="3" customWidth="1"/>
    <col min="13827" max="13827" width="54" style="3" bestFit="1" customWidth="1"/>
    <col min="13828" max="13828" width="11" style="3" customWidth="1"/>
    <col min="13829" max="13829" width="2" style="3" customWidth="1"/>
    <col min="13830" max="13830" width="10.5703125" style="3" bestFit="1" customWidth="1"/>
    <col min="13831" max="14080" width="11.42578125" style="3"/>
    <col min="14081" max="14081" width="2" style="3" customWidth="1"/>
    <col min="14082" max="14082" width="5.140625" style="3" customWidth="1"/>
    <col min="14083" max="14083" width="54" style="3" bestFit="1" customWidth="1"/>
    <col min="14084" max="14084" width="11" style="3" customWidth="1"/>
    <col min="14085" max="14085" width="2" style="3" customWidth="1"/>
    <col min="14086" max="14086" width="10.5703125" style="3" bestFit="1" customWidth="1"/>
    <col min="14087" max="14336" width="11.42578125" style="3"/>
    <col min="14337" max="14337" width="2" style="3" customWidth="1"/>
    <col min="14338" max="14338" width="5.140625" style="3" customWidth="1"/>
    <col min="14339" max="14339" width="54" style="3" bestFit="1" customWidth="1"/>
    <col min="14340" max="14340" width="11" style="3" customWidth="1"/>
    <col min="14341" max="14341" width="2" style="3" customWidth="1"/>
    <col min="14342" max="14342" width="10.5703125" style="3" bestFit="1" customWidth="1"/>
    <col min="14343" max="14592" width="11.42578125" style="3"/>
    <col min="14593" max="14593" width="2" style="3" customWidth="1"/>
    <col min="14594" max="14594" width="5.140625" style="3" customWidth="1"/>
    <col min="14595" max="14595" width="54" style="3" bestFit="1" customWidth="1"/>
    <col min="14596" max="14596" width="11" style="3" customWidth="1"/>
    <col min="14597" max="14597" width="2" style="3" customWidth="1"/>
    <col min="14598" max="14598" width="10.5703125" style="3" bestFit="1" customWidth="1"/>
    <col min="14599" max="14848" width="11.42578125" style="3"/>
    <col min="14849" max="14849" width="2" style="3" customWidth="1"/>
    <col min="14850" max="14850" width="5.140625" style="3" customWidth="1"/>
    <col min="14851" max="14851" width="54" style="3" bestFit="1" customWidth="1"/>
    <col min="14852" max="14852" width="11" style="3" customWidth="1"/>
    <col min="14853" max="14853" width="2" style="3" customWidth="1"/>
    <col min="14854" max="14854" width="10.5703125" style="3" bestFit="1" customWidth="1"/>
    <col min="14855" max="15104" width="11.42578125" style="3"/>
    <col min="15105" max="15105" width="2" style="3" customWidth="1"/>
    <col min="15106" max="15106" width="5.140625" style="3" customWidth="1"/>
    <col min="15107" max="15107" width="54" style="3" bestFit="1" customWidth="1"/>
    <col min="15108" max="15108" width="11" style="3" customWidth="1"/>
    <col min="15109" max="15109" width="2" style="3" customWidth="1"/>
    <col min="15110" max="15110" width="10.5703125" style="3" bestFit="1" customWidth="1"/>
    <col min="15111" max="15360" width="11.42578125" style="3"/>
    <col min="15361" max="15361" width="2" style="3" customWidth="1"/>
    <col min="15362" max="15362" width="5.140625" style="3" customWidth="1"/>
    <col min="15363" max="15363" width="54" style="3" bestFit="1" customWidth="1"/>
    <col min="15364" max="15364" width="11" style="3" customWidth="1"/>
    <col min="15365" max="15365" width="2" style="3" customWidth="1"/>
    <col min="15366" max="15366" width="10.5703125" style="3" bestFit="1" customWidth="1"/>
    <col min="15367" max="15616" width="11.42578125" style="3"/>
    <col min="15617" max="15617" width="2" style="3" customWidth="1"/>
    <col min="15618" max="15618" width="5.140625" style="3" customWidth="1"/>
    <col min="15619" max="15619" width="54" style="3" bestFit="1" customWidth="1"/>
    <col min="15620" max="15620" width="11" style="3" customWidth="1"/>
    <col min="15621" max="15621" width="2" style="3" customWidth="1"/>
    <col min="15622" max="15622" width="10.5703125" style="3" bestFit="1" customWidth="1"/>
    <col min="15623" max="15872" width="11.42578125" style="3"/>
    <col min="15873" max="15873" width="2" style="3" customWidth="1"/>
    <col min="15874" max="15874" width="5.140625" style="3" customWidth="1"/>
    <col min="15875" max="15875" width="54" style="3" bestFit="1" customWidth="1"/>
    <col min="15876" max="15876" width="11" style="3" customWidth="1"/>
    <col min="15877" max="15877" width="2" style="3" customWidth="1"/>
    <col min="15878" max="15878" width="10.5703125" style="3" bestFit="1" customWidth="1"/>
    <col min="15879" max="16128" width="11.42578125" style="3"/>
    <col min="16129" max="16129" width="2" style="3" customWidth="1"/>
    <col min="16130" max="16130" width="5.140625" style="3" customWidth="1"/>
    <col min="16131" max="16131" width="54" style="3" bestFit="1" customWidth="1"/>
    <col min="16132" max="16132" width="11" style="3" customWidth="1"/>
    <col min="16133" max="16133" width="2" style="3" customWidth="1"/>
    <col min="16134" max="16134" width="10.5703125" style="3" bestFit="1" customWidth="1"/>
    <col min="16135" max="16384" width="11.42578125" style="3"/>
  </cols>
  <sheetData>
    <row r="1" spans="2:6" ht="18" x14ac:dyDescent="0.2">
      <c r="B1" s="1" t="s">
        <v>0</v>
      </c>
      <c r="C1" s="1"/>
      <c r="D1" s="1"/>
      <c r="E1" s="1"/>
      <c r="F1" s="1"/>
    </row>
    <row r="2" spans="2:6" x14ac:dyDescent="0.2">
      <c r="B2" s="4" t="s">
        <v>1</v>
      </c>
      <c r="C2" s="4"/>
      <c r="D2" s="4"/>
      <c r="E2" s="4"/>
      <c r="F2" s="4"/>
    </row>
    <row r="3" spans="2:6" x14ac:dyDescent="0.2">
      <c r="B3" s="5"/>
      <c r="C3" s="6"/>
      <c r="D3" s="6"/>
      <c r="E3" s="6"/>
      <c r="F3" s="6"/>
    </row>
    <row r="4" spans="2:6" ht="15" x14ac:dyDescent="0.25">
      <c r="B4" s="7" t="s">
        <v>2</v>
      </c>
      <c r="C4" s="7"/>
      <c r="D4" s="7"/>
      <c r="E4" s="7"/>
      <c r="F4" s="7"/>
    </row>
    <row r="5" spans="2:6" ht="14.25" x14ac:dyDescent="0.2">
      <c r="B5" s="8" t="s">
        <v>3</v>
      </c>
      <c r="C5" s="8"/>
      <c r="D5" s="8"/>
      <c r="E5" s="8"/>
      <c r="F5" s="8"/>
    </row>
    <row r="6" spans="2:6" x14ac:dyDescent="0.2">
      <c r="B6" s="6"/>
      <c r="C6" s="6"/>
      <c r="D6" s="6"/>
      <c r="E6" s="6"/>
      <c r="F6" s="6"/>
    </row>
    <row r="7" spans="2:6" x14ac:dyDescent="0.2">
      <c r="B7" s="9">
        <v>1</v>
      </c>
      <c r="C7" s="10" t="s">
        <v>4</v>
      </c>
    </row>
    <row r="8" spans="2:6" x14ac:dyDescent="0.2">
      <c r="B8" s="12">
        <v>11</v>
      </c>
      <c r="C8" s="3" t="s">
        <v>5</v>
      </c>
      <c r="F8" s="11">
        <f>SUM(D9:D17)</f>
        <v>1672.4700000000003</v>
      </c>
    </row>
    <row r="9" spans="2:6" x14ac:dyDescent="0.2">
      <c r="B9" s="12">
        <v>110</v>
      </c>
      <c r="C9" s="3" t="s">
        <v>6</v>
      </c>
      <c r="D9" s="11">
        <f>ROUND([1]BALGEN01!C7/1000,2)</f>
        <v>0.1</v>
      </c>
    </row>
    <row r="10" spans="2:6" x14ac:dyDescent="0.2">
      <c r="B10" s="12">
        <v>111</v>
      </c>
      <c r="C10" s="3" t="s">
        <v>7</v>
      </c>
      <c r="D10" s="11">
        <f>ROUND([1]BALGEN01!C8/1000,2)</f>
        <v>516.73</v>
      </c>
    </row>
    <row r="11" spans="2:6" x14ac:dyDescent="0.2">
      <c r="B11" s="12">
        <v>112</v>
      </c>
      <c r="C11" s="3" t="s">
        <v>8</v>
      </c>
      <c r="D11" s="11">
        <f>ROUND([1]BALGEN01!C9/1000,2)</f>
        <v>1.2</v>
      </c>
    </row>
    <row r="12" spans="2:6" x14ac:dyDescent="0.2">
      <c r="B12" s="12">
        <v>113</v>
      </c>
      <c r="C12" s="3" t="s">
        <v>9</v>
      </c>
      <c r="D12" s="11">
        <f>ROUND([1]BALGEN01!C10/1000,2)</f>
        <v>1051.68</v>
      </c>
    </row>
    <row r="13" spans="2:6" x14ac:dyDescent="0.2">
      <c r="B13" s="12">
        <v>114</v>
      </c>
      <c r="C13" s="3" t="s">
        <v>10</v>
      </c>
      <c r="D13" s="11">
        <f>ROUND([1]BALGEN01!C11/1000,2)</f>
        <v>10.06</v>
      </c>
    </row>
    <row r="14" spans="2:6" x14ac:dyDescent="0.2">
      <c r="B14" s="12">
        <v>115</v>
      </c>
      <c r="C14" s="3" t="s">
        <v>11</v>
      </c>
      <c r="D14" s="11">
        <f>ROUND([1]BALGEN01!C12/1000,2)</f>
        <v>0.2</v>
      </c>
    </row>
    <row r="15" spans="2:6" x14ac:dyDescent="0.2">
      <c r="B15" s="12">
        <v>116</v>
      </c>
      <c r="C15" s="3" t="s">
        <v>12</v>
      </c>
      <c r="D15" s="11">
        <f>ROUND([1]BALGEN01!C13/1000,2)+0.01</f>
        <v>6.6899999999999995</v>
      </c>
    </row>
    <row r="16" spans="2:6" x14ac:dyDescent="0.2">
      <c r="B16" s="12">
        <v>117</v>
      </c>
      <c r="C16" s="3" t="s">
        <v>13</v>
      </c>
      <c r="D16" s="11">
        <f>ROUND([1]BALGEN01!C14/1000,2)</f>
        <v>6.19</v>
      </c>
    </row>
    <row r="17" spans="2:8" x14ac:dyDescent="0.2">
      <c r="B17" s="12">
        <v>118</v>
      </c>
      <c r="C17" s="3" t="s">
        <v>14</v>
      </c>
      <c r="D17" s="11">
        <f>ROUND([1]BALGEN01!C15/1000,2)</f>
        <v>79.62</v>
      </c>
    </row>
    <row r="19" spans="2:8" x14ac:dyDescent="0.2">
      <c r="B19" s="12">
        <v>12</v>
      </c>
      <c r="C19" s="3" t="s">
        <v>15</v>
      </c>
      <c r="F19" s="11">
        <f>SUM(D20:D21)</f>
        <v>3.96</v>
      </c>
    </row>
    <row r="20" spans="2:8" x14ac:dyDescent="0.2">
      <c r="B20" s="12">
        <v>121</v>
      </c>
      <c r="C20" s="3" t="s">
        <v>16</v>
      </c>
      <c r="D20" s="11">
        <f>ROUND([1]BALGEN01!C17/1000,2)</f>
        <v>0.76</v>
      </c>
    </row>
    <row r="21" spans="2:8" x14ac:dyDescent="0.2">
      <c r="B21" s="12">
        <v>123</v>
      </c>
      <c r="C21" s="3" t="s">
        <v>17</v>
      </c>
      <c r="D21" s="11">
        <f>ROUND([1]BALGEN01!C18/1000,2)</f>
        <v>3.2</v>
      </c>
    </row>
    <row r="23" spans="2:8" ht="13.5" thickBot="1" x14ac:dyDescent="0.25">
      <c r="B23" s="9"/>
      <c r="C23" s="10" t="s">
        <v>18</v>
      </c>
      <c r="D23" s="13"/>
      <c r="E23" s="13"/>
      <c r="F23" s="14">
        <f>SUM(F8:F22)</f>
        <v>1676.4300000000003</v>
      </c>
    </row>
    <row r="24" spans="2:8" ht="13.5" thickTop="1" x14ac:dyDescent="0.2"/>
    <row r="25" spans="2:8" x14ac:dyDescent="0.2">
      <c r="B25" s="9">
        <v>2</v>
      </c>
      <c r="C25" s="10" t="s">
        <v>19</v>
      </c>
      <c r="D25" s="13"/>
      <c r="E25" s="13"/>
      <c r="F25" s="13"/>
    </row>
    <row r="26" spans="2:8" x14ac:dyDescent="0.2">
      <c r="B26" s="12">
        <v>21</v>
      </c>
      <c r="C26" s="3" t="s">
        <v>20</v>
      </c>
      <c r="F26" s="11">
        <f>SUM(D27:D29)</f>
        <v>735.24</v>
      </c>
    </row>
    <row r="27" spans="2:8" x14ac:dyDescent="0.2">
      <c r="B27" s="12">
        <v>212</v>
      </c>
      <c r="C27" s="3" t="s">
        <v>21</v>
      </c>
      <c r="D27" s="11">
        <f>ROUND([1]BALGEN01!C24/1000,2)</f>
        <v>682</v>
      </c>
    </row>
    <row r="28" spans="2:8" x14ac:dyDescent="0.2">
      <c r="B28" s="12">
        <v>213</v>
      </c>
      <c r="C28" s="3" t="s">
        <v>22</v>
      </c>
      <c r="D28" s="11">
        <f>ROUND([1]BALGEN01!C25/1000,2)</f>
        <v>17.510000000000002</v>
      </c>
      <c r="H28" s="15"/>
    </row>
    <row r="29" spans="2:8" x14ac:dyDescent="0.2">
      <c r="B29" s="12">
        <v>215</v>
      </c>
      <c r="C29" s="3" t="s">
        <v>23</v>
      </c>
      <c r="D29" s="11">
        <f>ROUND([1]BALGEN01!C26/1000,2)</f>
        <v>35.729999999999997</v>
      </c>
    </row>
    <row r="31" spans="2:8" x14ac:dyDescent="0.2">
      <c r="B31" s="12">
        <v>22</v>
      </c>
      <c r="C31" s="3" t="s">
        <v>24</v>
      </c>
      <c r="F31" s="11">
        <f>SUM(D32)</f>
        <v>2</v>
      </c>
    </row>
    <row r="32" spans="2:8" x14ac:dyDescent="0.2">
      <c r="B32" s="12">
        <v>225</v>
      </c>
      <c r="C32" s="3" t="s">
        <v>25</v>
      </c>
      <c r="D32" s="11">
        <f>ROUND([1]BALGEN01!C29/1000,2)</f>
        <v>2</v>
      </c>
    </row>
    <row r="34" spans="2:6" x14ac:dyDescent="0.2">
      <c r="B34" s="9">
        <v>3</v>
      </c>
      <c r="C34" s="10" t="s">
        <v>26</v>
      </c>
    </row>
    <row r="35" spans="2:6" x14ac:dyDescent="0.2">
      <c r="B35" s="12">
        <v>31</v>
      </c>
      <c r="C35" s="3" t="s">
        <v>27</v>
      </c>
      <c r="F35" s="11">
        <f>SUM(D36)</f>
        <v>700</v>
      </c>
    </row>
    <row r="36" spans="2:6" x14ac:dyDescent="0.2">
      <c r="B36" s="12">
        <v>310</v>
      </c>
      <c r="C36" s="3" t="s">
        <v>28</v>
      </c>
      <c r="D36" s="11">
        <f>ROUND([1]BALGEN01!C33/1000,2)</f>
        <v>700</v>
      </c>
    </row>
    <row r="38" spans="2:6" x14ac:dyDescent="0.2">
      <c r="B38" s="12">
        <v>32</v>
      </c>
      <c r="C38" s="3" t="s">
        <v>29</v>
      </c>
      <c r="F38" s="11">
        <f>SUM(D39)</f>
        <v>91.11</v>
      </c>
    </row>
    <row r="39" spans="2:6" x14ac:dyDescent="0.2">
      <c r="B39" s="12">
        <v>320</v>
      </c>
      <c r="C39" s="3" t="s">
        <v>29</v>
      </c>
      <c r="D39" s="11">
        <f>ROUND([1]BALGEN01!C36/1000,2)</f>
        <v>91.11</v>
      </c>
    </row>
    <row r="41" spans="2:6" x14ac:dyDescent="0.2">
      <c r="B41" s="12">
        <v>33</v>
      </c>
      <c r="C41" s="3" t="s">
        <v>30</v>
      </c>
      <c r="F41" s="11">
        <f>SUM(D42)</f>
        <v>-85.35</v>
      </c>
    </row>
    <row r="42" spans="2:6" x14ac:dyDescent="0.2">
      <c r="B42" s="12">
        <v>332</v>
      </c>
      <c r="C42" s="3" t="s">
        <v>31</v>
      </c>
      <c r="D42" s="11">
        <f>ROUND([1]BALGEN01!C39/1000,2)</f>
        <v>-85.35</v>
      </c>
    </row>
    <row r="44" spans="2:6" x14ac:dyDescent="0.2">
      <c r="B44" s="12">
        <v>34</v>
      </c>
      <c r="C44" s="3" t="s">
        <v>32</v>
      </c>
      <c r="F44" s="11">
        <f>SUM(D45:D46)</f>
        <v>233.43</v>
      </c>
    </row>
    <row r="45" spans="2:6" x14ac:dyDescent="0.2">
      <c r="B45" s="12">
        <v>340</v>
      </c>
      <c r="C45" s="3" t="s">
        <v>33</v>
      </c>
      <c r="D45" s="11">
        <f>ROUND([1]BALGEN01!C42/1000,2)</f>
        <v>232.61</v>
      </c>
    </row>
    <row r="46" spans="2:6" x14ac:dyDescent="0.2">
      <c r="B46" s="12">
        <v>341</v>
      </c>
      <c r="C46" s="3" t="s">
        <v>34</v>
      </c>
      <c r="D46" s="11">
        <f>ROUND([1]BALGEN01!C43/1000,2)+0.01</f>
        <v>0.82000000000000006</v>
      </c>
    </row>
    <row r="48" spans="2:6" ht="13.5" thickBot="1" x14ac:dyDescent="0.25">
      <c r="B48" s="9"/>
      <c r="C48" s="10" t="s">
        <v>35</v>
      </c>
      <c r="D48" s="13"/>
      <c r="E48" s="13"/>
      <c r="F48" s="14">
        <f>SUM(F26:F47)</f>
        <v>1676.43</v>
      </c>
    </row>
    <row r="49" spans="2:8" ht="13.5" thickTop="1" x14ac:dyDescent="0.2">
      <c r="F49" s="16"/>
    </row>
    <row r="50" spans="2:8" x14ac:dyDescent="0.2">
      <c r="F50" s="16"/>
    </row>
    <row r="51" spans="2:8" x14ac:dyDescent="0.2">
      <c r="F51" s="16"/>
    </row>
    <row r="52" spans="2:8" x14ac:dyDescent="0.2">
      <c r="F52" s="16"/>
    </row>
    <row r="53" spans="2:8" x14ac:dyDescent="0.2">
      <c r="F53" s="16"/>
    </row>
    <row r="54" spans="2:8" x14ac:dyDescent="0.2">
      <c r="F54" s="16"/>
    </row>
    <row r="55" spans="2:8" ht="18" x14ac:dyDescent="0.2">
      <c r="B55" s="1" t="s">
        <v>0</v>
      </c>
      <c r="C55" s="1"/>
      <c r="D55" s="1"/>
      <c r="E55" s="1"/>
      <c r="F55" s="1"/>
    </row>
    <row r="56" spans="2:8" x14ac:dyDescent="0.2">
      <c r="B56" s="4" t="s">
        <v>1</v>
      </c>
      <c r="C56" s="4"/>
      <c r="D56" s="4"/>
      <c r="E56" s="4"/>
      <c r="F56" s="4"/>
      <c r="H56" s="15">
        <f>+F25-F50</f>
        <v>0</v>
      </c>
    </row>
    <row r="58" spans="2:8" ht="15" x14ac:dyDescent="0.25">
      <c r="B58" s="7" t="s">
        <v>36</v>
      </c>
      <c r="C58" s="7"/>
      <c r="D58" s="7"/>
      <c r="E58" s="7"/>
      <c r="F58" s="7"/>
    </row>
    <row r="59" spans="2:8" ht="14.25" x14ac:dyDescent="0.2">
      <c r="B59" s="8" t="s">
        <v>3</v>
      </c>
      <c r="C59" s="8"/>
      <c r="D59" s="8"/>
      <c r="E59" s="8"/>
      <c r="F59" s="8"/>
    </row>
    <row r="61" spans="2:8" x14ac:dyDescent="0.2">
      <c r="B61" s="9">
        <v>5</v>
      </c>
      <c r="C61" s="10" t="s">
        <v>37</v>
      </c>
      <c r="F61" s="3"/>
    </row>
    <row r="62" spans="2:8" x14ac:dyDescent="0.2">
      <c r="F62" s="3"/>
    </row>
    <row r="63" spans="2:8" x14ac:dyDescent="0.2">
      <c r="B63" s="12">
        <v>51</v>
      </c>
      <c r="C63" s="3" t="s">
        <v>38</v>
      </c>
      <c r="F63" s="11">
        <f>SUM(F64:F65)</f>
        <v>12.73</v>
      </c>
    </row>
    <row r="64" spans="2:8" x14ac:dyDescent="0.2">
      <c r="B64" s="12">
        <v>510</v>
      </c>
      <c r="C64" s="3" t="s">
        <v>39</v>
      </c>
      <c r="F64" s="11">
        <f>ROUND([1]BALGEN01!E54/1000,2)</f>
        <v>10.11</v>
      </c>
    </row>
    <row r="65" spans="2:6" x14ac:dyDescent="0.2">
      <c r="B65" s="12">
        <v>512</v>
      </c>
      <c r="C65" s="3" t="s">
        <v>40</v>
      </c>
      <c r="F65" s="11">
        <f>ROUND([1]BALGEN01!E55/1000,2)</f>
        <v>2.62</v>
      </c>
    </row>
    <row r="66" spans="2:6" x14ac:dyDescent="0.2">
      <c r="F66" s="3"/>
    </row>
    <row r="67" spans="2:6" x14ac:dyDescent="0.2">
      <c r="C67" s="3" t="s">
        <v>41</v>
      </c>
      <c r="F67" s="11">
        <f>+F63</f>
        <v>12.73</v>
      </c>
    </row>
    <row r="68" spans="2:6" x14ac:dyDescent="0.2">
      <c r="F68" s="3"/>
    </row>
    <row r="69" spans="2:6" x14ac:dyDescent="0.2">
      <c r="B69" s="9">
        <v>4</v>
      </c>
      <c r="C69" s="10" t="s">
        <v>42</v>
      </c>
      <c r="F69" s="3"/>
    </row>
    <row r="70" spans="2:6" x14ac:dyDescent="0.2">
      <c r="F70" s="3"/>
    </row>
    <row r="71" spans="2:6" x14ac:dyDescent="0.2">
      <c r="B71" s="12">
        <v>41</v>
      </c>
      <c r="C71" s="3" t="s">
        <v>43</v>
      </c>
      <c r="F71" s="11">
        <f>SUM(F73:F75)</f>
        <v>17.98</v>
      </c>
    </row>
    <row r="72" spans="2:6" x14ac:dyDescent="0.2">
      <c r="B72" s="12">
        <v>412</v>
      </c>
      <c r="C72" s="3" t="s">
        <v>44</v>
      </c>
    </row>
    <row r="73" spans="2:6" x14ac:dyDescent="0.2">
      <c r="C73" s="3" t="s">
        <v>45</v>
      </c>
      <c r="F73" s="11">
        <f>ROUND([1]BALGEN01!E62/1000,2)</f>
        <v>17.95</v>
      </c>
    </row>
    <row r="74" spans="2:6" x14ac:dyDescent="0.2">
      <c r="B74" s="12">
        <v>413</v>
      </c>
      <c r="C74" s="3" t="s">
        <v>46</v>
      </c>
    </row>
    <row r="75" spans="2:6" x14ac:dyDescent="0.2">
      <c r="C75" s="3" t="s">
        <v>47</v>
      </c>
      <c r="F75" s="11">
        <f>ROUND([1]BALGEN01!E63/1000,2)</f>
        <v>0.03</v>
      </c>
    </row>
    <row r="76" spans="2:6" x14ac:dyDescent="0.2">
      <c r="F76" s="3"/>
    </row>
    <row r="77" spans="2:6" x14ac:dyDescent="0.2">
      <c r="C77" s="3" t="s">
        <v>48</v>
      </c>
      <c r="F77" s="11">
        <f>+F67-F71</f>
        <v>-5.25</v>
      </c>
    </row>
    <row r="78" spans="2:6" x14ac:dyDescent="0.2">
      <c r="F78" s="3"/>
    </row>
    <row r="79" spans="2:6" x14ac:dyDescent="0.2">
      <c r="C79" s="3" t="s">
        <v>49</v>
      </c>
      <c r="F79" s="3"/>
    </row>
    <row r="80" spans="2:6" x14ac:dyDescent="0.2">
      <c r="F80" s="3"/>
    </row>
    <row r="81" spans="2:6" x14ac:dyDescent="0.2">
      <c r="B81" s="12">
        <v>52</v>
      </c>
      <c r="C81" s="3" t="s">
        <v>50</v>
      </c>
      <c r="F81" s="11">
        <f>SUM(F82:F83)</f>
        <v>8.31</v>
      </c>
    </row>
    <row r="82" spans="2:6" x14ac:dyDescent="0.2">
      <c r="B82" s="12">
        <v>521</v>
      </c>
      <c r="C82" s="3" t="s">
        <v>51</v>
      </c>
      <c r="F82" s="11">
        <f>ROUND([1]BALGEN01!E70/1000,2)</f>
        <v>6.46</v>
      </c>
    </row>
    <row r="83" spans="2:6" x14ac:dyDescent="0.2">
      <c r="B83" s="12">
        <v>524</v>
      </c>
      <c r="C83" s="3" t="s">
        <v>52</v>
      </c>
      <c r="F83" s="11">
        <f>ROUND([1]BALGEN01!E71/1000,2)</f>
        <v>1.85</v>
      </c>
    </row>
    <row r="84" spans="2:6" x14ac:dyDescent="0.2">
      <c r="F84" s="3"/>
    </row>
    <row r="85" spans="2:6" x14ac:dyDescent="0.2">
      <c r="C85" s="3" t="s">
        <v>53</v>
      </c>
      <c r="F85" s="11">
        <f>+F77+F81</f>
        <v>3.0600000000000005</v>
      </c>
    </row>
    <row r="86" spans="2:6" x14ac:dyDescent="0.2">
      <c r="F86" s="3"/>
    </row>
    <row r="87" spans="2:6" x14ac:dyDescent="0.2">
      <c r="B87" s="12">
        <v>42</v>
      </c>
      <c r="C87" s="3" t="s">
        <v>54</v>
      </c>
      <c r="F87" s="11">
        <f>SUM(F88)</f>
        <v>1.99</v>
      </c>
    </row>
    <row r="88" spans="2:6" x14ac:dyDescent="0.2">
      <c r="B88" s="12">
        <v>421</v>
      </c>
      <c r="C88" s="3" t="s">
        <v>55</v>
      </c>
      <c r="F88" s="11">
        <f>ROUND([1]BALGEN01!E76/1000,2)</f>
        <v>1.99</v>
      </c>
    </row>
    <row r="89" spans="2:6" x14ac:dyDescent="0.2">
      <c r="F89" s="3"/>
    </row>
    <row r="90" spans="2:6" x14ac:dyDescent="0.2">
      <c r="C90" s="3" t="s">
        <v>56</v>
      </c>
      <c r="F90" s="11">
        <f>+F85-F87</f>
        <v>1.0700000000000005</v>
      </c>
    </row>
    <row r="91" spans="2:6" x14ac:dyDescent="0.2">
      <c r="F91" s="3"/>
    </row>
    <row r="92" spans="2:6" x14ac:dyDescent="0.2">
      <c r="B92" s="12">
        <v>44</v>
      </c>
      <c r="C92" s="3" t="s">
        <v>57</v>
      </c>
      <c r="F92" s="11">
        <f>SUM(F93)</f>
        <v>0.25</v>
      </c>
    </row>
    <row r="93" spans="2:6" x14ac:dyDescent="0.2">
      <c r="B93" s="12">
        <v>440</v>
      </c>
      <c r="C93" s="3" t="s">
        <v>57</v>
      </c>
      <c r="F93" s="11">
        <f>ROUND([1]BALGEN01!E81/1000,2)</f>
        <v>0.25</v>
      </c>
    </row>
    <row r="94" spans="2:6" x14ac:dyDescent="0.2">
      <c r="F94" s="3"/>
    </row>
    <row r="95" spans="2:6" x14ac:dyDescent="0.2">
      <c r="C95" s="3" t="s">
        <v>58</v>
      </c>
      <c r="F95" s="11">
        <f>+F90-F93</f>
        <v>0.82000000000000051</v>
      </c>
    </row>
    <row r="96" spans="2:6" x14ac:dyDescent="0.2">
      <c r="F96" s="3"/>
    </row>
    <row r="97" spans="3:8" ht="13.5" thickBot="1" x14ac:dyDescent="0.25">
      <c r="C97" s="10" t="s">
        <v>59</v>
      </c>
      <c r="D97" s="13"/>
      <c r="E97" s="13"/>
      <c r="F97" s="14">
        <f>+F95</f>
        <v>0.82000000000000051</v>
      </c>
      <c r="H97" s="15">
        <f>+F97-D46</f>
        <v>0</v>
      </c>
    </row>
    <row r="98" spans="3:8" ht="13.5" thickTop="1" x14ac:dyDescent="0.2"/>
  </sheetData>
  <mergeCells count="8">
    <mergeCell ref="B58:F58"/>
    <mergeCell ref="B59:F59"/>
    <mergeCell ref="B1:F1"/>
    <mergeCell ref="B2:F2"/>
    <mergeCell ref="B4:F4"/>
    <mergeCell ref="B5:F5"/>
    <mergeCell ref="B55:F55"/>
    <mergeCell ref="B56:F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González</dc:creator>
  <cp:lastModifiedBy>Oscar González</cp:lastModifiedBy>
  <dcterms:created xsi:type="dcterms:W3CDTF">2017-12-14T22:51:14Z</dcterms:created>
  <dcterms:modified xsi:type="dcterms:W3CDTF">2017-12-14T22:51:53Z</dcterms:modified>
</cp:coreProperties>
</file>